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for\Documents\LYDIA DODGE MANAGEMENT PLAN MATERIAL\"/>
    </mc:Choice>
  </mc:AlternateContent>
  <xr:revisionPtr revIDLastSave="0" documentId="13_ncr:1_{3B01C904-BE48-4C90-B8D5-38FCEB897E4F}" xr6:coauthVersionLast="45" xr6:coauthVersionMax="45" xr10:uidLastSave="{00000000-0000-0000-0000-000000000000}"/>
  <bookViews>
    <workbookView xWindow="-120" yWindow="-120" windowWidth="20730" windowHeight="11160" activeTab="3" xr2:uid="{ED18F8D4-8094-485B-B239-A5BB8FD4EEFD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4" l="1"/>
  <c r="D12" i="4"/>
  <c r="C12" i="4"/>
  <c r="Q5" i="4"/>
  <c r="P5" i="4"/>
  <c r="T18" i="3"/>
  <c r="S18" i="3"/>
  <c r="F22" i="3"/>
  <c r="E13" i="3"/>
  <c r="D13" i="3"/>
  <c r="F5" i="3"/>
  <c r="D5" i="3"/>
  <c r="Q24" i="3"/>
  <c r="P24" i="3"/>
  <c r="O24" i="3"/>
  <c r="R18" i="3"/>
  <c r="Q18" i="3"/>
  <c r="P18" i="3"/>
  <c r="O18" i="3"/>
  <c r="N18" i="3"/>
  <c r="N16" i="2"/>
  <c r="M16" i="2"/>
  <c r="L16" i="2"/>
  <c r="K16" i="2"/>
  <c r="Y18" i="1"/>
  <c r="W18" i="1"/>
  <c r="U18" i="1"/>
  <c r="V18" i="1"/>
  <c r="S18" i="1"/>
  <c r="T18" i="1"/>
  <c r="P24" i="1"/>
  <c r="O24" i="1"/>
  <c r="N24" i="1"/>
  <c r="M24" i="1"/>
  <c r="L24" i="1"/>
  <c r="K24" i="1"/>
  <c r="J24" i="1"/>
  <c r="F22" i="1"/>
  <c r="E22" i="1"/>
  <c r="D22" i="1"/>
  <c r="F12" i="1"/>
  <c r="E12" i="1"/>
  <c r="D12" i="1"/>
  <c r="C19" i="4" l="1"/>
  <c r="D7" i="4"/>
  <c r="C7" i="4"/>
  <c r="B7" i="4"/>
  <c r="B22" i="3"/>
  <c r="C13" i="3"/>
  <c r="B13" i="3"/>
  <c r="C5" i="3"/>
  <c r="B5" i="3"/>
  <c r="C12" i="1"/>
  <c r="B12" i="1"/>
  <c r="C21" i="2"/>
  <c r="B21" i="2"/>
  <c r="C22" i="1"/>
  <c r="B22" i="1"/>
</calcChain>
</file>

<file path=xl/sharedStrings.xml><?xml version="1.0" encoding="utf-8"?>
<sst xmlns="http://schemas.openxmlformats.org/spreadsheetml/2006/main" count="258" uniqueCount="156">
  <si>
    <t>Stand1</t>
  </si>
  <si>
    <t>plot 19</t>
  </si>
  <si>
    <t>wp</t>
  </si>
  <si>
    <t>h</t>
  </si>
  <si>
    <t>plot 18</t>
  </si>
  <si>
    <t>plot 17</t>
  </si>
  <si>
    <t>plot 20</t>
  </si>
  <si>
    <t>plot 21</t>
  </si>
  <si>
    <t>plot 37</t>
  </si>
  <si>
    <t>plot 38</t>
  </si>
  <si>
    <t>plot 39</t>
  </si>
  <si>
    <t>plot 53</t>
  </si>
  <si>
    <t>average</t>
  </si>
  <si>
    <t>Stand 1-a</t>
  </si>
  <si>
    <t>plot 14</t>
  </si>
  <si>
    <t>plot 13</t>
  </si>
  <si>
    <t>plot 12</t>
  </si>
  <si>
    <t>plot 11</t>
  </si>
  <si>
    <t>plot 10</t>
  </si>
  <si>
    <t>Stand 1-b</t>
  </si>
  <si>
    <t>plot 27</t>
  </si>
  <si>
    <t>plot 29</t>
  </si>
  <si>
    <t>plot 30</t>
  </si>
  <si>
    <t>plot 44</t>
  </si>
  <si>
    <t>plot 45</t>
  </si>
  <si>
    <t>plot 47</t>
  </si>
  <si>
    <t>plot 59</t>
  </si>
  <si>
    <t>plot 61</t>
  </si>
  <si>
    <t>plot 62</t>
  </si>
  <si>
    <t>plot 63</t>
  </si>
  <si>
    <t>plot 73</t>
  </si>
  <si>
    <t>plot 72</t>
  </si>
  <si>
    <t>plot 71</t>
  </si>
  <si>
    <t>plot 49</t>
  </si>
  <si>
    <t>plot 57</t>
  </si>
  <si>
    <t>plot 56</t>
  </si>
  <si>
    <t>plot 65</t>
  </si>
  <si>
    <t>plot 66</t>
  </si>
  <si>
    <t>plot 68</t>
  </si>
  <si>
    <t>plot 69</t>
  </si>
  <si>
    <t>plot 70</t>
  </si>
  <si>
    <t>Stand 1-c</t>
  </si>
  <si>
    <t>plot 78A</t>
  </si>
  <si>
    <t>plot 79</t>
  </si>
  <si>
    <t>plot 80</t>
  </si>
  <si>
    <t>plot 83</t>
  </si>
  <si>
    <t>plot 84</t>
  </si>
  <si>
    <t>plot 85</t>
  </si>
  <si>
    <t>plot 86</t>
  </si>
  <si>
    <t>plot 90A</t>
  </si>
  <si>
    <t>plot 91</t>
  </si>
  <si>
    <t>plot 92</t>
  </si>
  <si>
    <t>plot 93</t>
  </si>
  <si>
    <t>plot 94</t>
  </si>
  <si>
    <t>plot 95</t>
  </si>
  <si>
    <t>plot 96</t>
  </si>
  <si>
    <t>plot 104</t>
  </si>
  <si>
    <t>stand 1-d</t>
  </si>
  <si>
    <t>plot87</t>
  </si>
  <si>
    <t>plot 98</t>
  </si>
  <si>
    <t>plot 97</t>
  </si>
  <si>
    <t>plot 103</t>
  </si>
  <si>
    <t>plot 107</t>
  </si>
  <si>
    <t>plot 108</t>
  </si>
  <si>
    <t>plot 113</t>
  </si>
  <si>
    <t>plot 109</t>
  </si>
  <si>
    <t>plot 112</t>
  </si>
  <si>
    <t>plot 111A</t>
  </si>
  <si>
    <t>plt 125</t>
  </si>
  <si>
    <t>plot 126</t>
  </si>
  <si>
    <t>plot 127A</t>
  </si>
  <si>
    <t>plot 140</t>
  </si>
  <si>
    <t>plot 139</t>
  </si>
  <si>
    <t>plot 143</t>
  </si>
  <si>
    <t>plot 142</t>
  </si>
  <si>
    <t>plot 144</t>
  </si>
  <si>
    <t>stand 1-e</t>
  </si>
  <si>
    <t>plot 134</t>
  </si>
  <si>
    <t>plot 147</t>
  </si>
  <si>
    <t>stand 1-f</t>
  </si>
  <si>
    <t>plot 64</t>
  </si>
  <si>
    <t>Stand 2</t>
  </si>
  <si>
    <t>rp</t>
  </si>
  <si>
    <t>plot 16</t>
  </si>
  <si>
    <t>plot 22</t>
  </si>
  <si>
    <t>plot 23</t>
  </si>
  <si>
    <t>plot 35</t>
  </si>
  <si>
    <t>plot 36</t>
  </si>
  <si>
    <t>Stand 3</t>
  </si>
  <si>
    <t>plot 40</t>
  </si>
  <si>
    <t>no data points collected in plots, all visual sample</t>
  </si>
  <si>
    <t>of red maple.</t>
  </si>
  <si>
    <t>Stand 4</t>
  </si>
  <si>
    <t>plot 31</t>
  </si>
  <si>
    <t>plot 32</t>
  </si>
  <si>
    <t>ro</t>
  </si>
  <si>
    <t>Stand 5</t>
  </si>
  <si>
    <t>plot 42</t>
  </si>
  <si>
    <t>plot 43</t>
  </si>
  <si>
    <t>plot 48</t>
  </si>
  <si>
    <t>plot 58</t>
  </si>
  <si>
    <t>rm</t>
  </si>
  <si>
    <t>Stand 5-a</t>
  </si>
  <si>
    <t>plot 28</t>
  </si>
  <si>
    <t>Stand 6</t>
  </si>
  <si>
    <t>plot 46</t>
  </si>
  <si>
    <t>plot 60</t>
  </si>
  <si>
    <t>Stand 7</t>
  </si>
  <si>
    <t>plot 115</t>
  </si>
  <si>
    <t>plot 114</t>
  </si>
  <si>
    <t>plot 122</t>
  </si>
  <si>
    <t>plot 123</t>
  </si>
  <si>
    <t>plot 124</t>
  </si>
  <si>
    <t>plot 131</t>
  </si>
  <si>
    <t>plot 130</t>
  </si>
  <si>
    <t>plot 129</t>
  </si>
  <si>
    <t>plot 128</t>
  </si>
  <si>
    <t>plot 138</t>
  </si>
  <si>
    <t>plot 137</t>
  </si>
  <si>
    <t>plot 136</t>
  </si>
  <si>
    <t>plot 135</t>
  </si>
  <si>
    <t>plot 133</t>
  </si>
  <si>
    <t>plot 146</t>
  </si>
  <si>
    <t>bb</t>
  </si>
  <si>
    <t>wb</t>
  </si>
  <si>
    <t>B ash</t>
  </si>
  <si>
    <t>Stand 7-a</t>
  </si>
  <si>
    <t>plot 88</t>
  </si>
  <si>
    <t>plot 89</t>
  </si>
  <si>
    <t>wo</t>
  </si>
  <si>
    <t>Stand 7-b</t>
  </si>
  <si>
    <t>plot 74</t>
  </si>
  <si>
    <t>plot 75</t>
  </si>
  <si>
    <t>plot 76</t>
  </si>
  <si>
    <t>plot 77</t>
  </si>
  <si>
    <t>Stand 7-c</t>
  </si>
  <si>
    <t>plot 81</t>
  </si>
  <si>
    <t>plot 82</t>
  </si>
  <si>
    <t>Stand 8</t>
  </si>
  <si>
    <t>plot 105</t>
  </si>
  <si>
    <t>plot 119</t>
  </si>
  <si>
    <t>plot 120</t>
  </si>
  <si>
    <t>Stand 9</t>
  </si>
  <si>
    <t>plot 106</t>
  </si>
  <si>
    <t>plot 132</t>
  </si>
  <si>
    <t>yb</t>
  </si>
  <si>
    <t>W ash</t>
  </si>
  <si>
    <t>Elm</t>
  </si>
  <si>
    <t>Basswood</t>
  </si>
  <si>
    <t>pin</t>
  </si>
  <si>
    <t>wa</t>
  </si>
  <si>
    <t>rs</t>
  </si>
  <si>
    <t>ab</t>
  </si>
  <si>
    <t>bg</t>
  </si>
  <si>
    <t>c</t>
  </si>
  <si>
    <t>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</si>
</sst>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DE45-ED78-4446-A916-911F2578CB49}">
  <dimension ref="A1:Y24"/>
  <sheetViews>
    <sheetView topLeftCell="F1" workbookViewId="0">
      <selection activeCell="T21" sqref="T21"/>
    </sheetView>
  </sheetViews>
  <sheetFormatPr defaultRowHeight="15" x14ac:dyDescent="0.25"/>
  <cols>
    <col min="4" max="4" width="7.5703125" customWidth="1"/>
  </cols>
  <sheetData>
    <row r="1" spans="1:25" x14ac:dyDescent="0.25">
      <c r="A1" t="s">
        <v>0</v>
      </c>
      <c r="B1" t="s">
        <v>2</v>
      </c>
      <c r="C1" t="s">
        <v>3</v>
      </c>
      <c r="D1" t="s">
        <v>101</v>
      </c>
      <c r="E1" t="s">
        <v>95</v>
      </c>
      <c r="F1" t="s">
        <v>82</v>
      </c>
      <c r="I1" t="s">
        <v>19</v>
      </c>
      <c r="J1" t="s">
        <v>2</v>
      </c>
      <c r="K1" t="s">
        <v>3</v>
      </c>
      <c r="L1" t="s">
        <v>95</v>
      </c>
      <c r="M1" t="s">
        <v>123</v>
      </c>
      <c r="N1" t="s">
        <v>101</v>
      </c>
      <c r="O1" t="s">
        <v>150</v>
      </c>
      <c r="P1" t="s">
        <v>129</v>
      </c>
      <c r="Q1" t="s">
        <v>82</v>
      </c>
      <c r="R1" t="s">
        <v>41</v>
      </c>
      <c r="S1" t="s">
        <v>2</v>
      </c>
      <c r="T1" t="s">
        <v>3</v>
      </c>
      <c r="U1" t="s">
        <v>101</v>
      </c>
      <c r="V1" t="s">
        <v>123</v>
      </c>
      <c r="W1" t="s">
        <v>129</v>
      </c>
      <c r="X1" t="s">
        <v>95</v>
      </c>
      <c r="Y1" t="s">
        <v>151</v>
      </c>
    </row>
    <row r="2" spans="1:25" x14ac:dyDescent="0.25">
      <c r="A2" t="s">
        <v>1</v>
      </c>
      <c r="B2">
        <v>16.920000000000002</v>
      </c>
      <c r="C2">
        <v>10</v>
      </c>
      <c r="D2">
        <v>6.67</v>
      </c>
      <c r="I2" t="s">
        <v>20</v>
      </c>
      <c r="J2">
        <v>24.67</v>
      </c>
      <c r="L2">
        <v>18</v>
      </c>
      <c r="M2">
        <v>10.75</v>
      </c>
      <c r="R2" t="s">
        <v>42</v>
      </c>
      <c r="S2">
        <v>20.83</v>
      </c>
      <c r="T2">
        <v>15.14</v>
      </c>
      <c r="U2">
        <v>7</v>
      </c>
      <c r="V2">
        <v>11</v>
      </c>
      <c r="W2">
        <v>8</v>
      </c>
    </row>
    <row r="3" spans="1:25" x14ac:dyDescent="0.25">
      <c r="A3" t="s">
        <v>4</v>
      </c>
      <c r="B3">
        <v>21.25</v>
      </c>
      <c r="C3">
        <v>13.8</v>
      </c>
      <c r="D3">
        <v>12.75</v>
      </c>
      <c r="I3" t="s">
        <v>21</v>
      </c>
      <c r="J3">
        <v>13.87</v>
      </c>
      <c r="M3">
        <v>7.6</v>
      </c>
      <c r="N3">
        <v>12.67</v>
      </c>
      <c r="R3" t="s">
        <v>43</v>
      </c>
      <c r="S3">
        <v>19</v>
      </c>
      <c r="T3">
        <v>13.6</v>
      </c>
      <c r="U3">
        <v>8</v>
      </c>
    </row>
    <row r="4" spans="1:25" x14ac:dyDescent="0.25">
      <c r="A4" t="s">
        <v>5</v>
      </c>
      <c r="B4">
        <v>18.25</v>
      </c>
      <c r="C4">
        <v>8</v>
      </c>
      <c r="D4">
        <v>9.33</v>
      </c>
      <c r="I4" t="s">
        <v>22</v>
      </c>
      <c r="J4">
        <v>21</v>
      </c>
      <c r="L4">
        <v>9.5</v>
      </c>
      <c r="M4">
        <v>8</v>
      </c>
      <c r="N4">
        <v>9.67</v>
      </c>
      <c r="O4">
        <v>7.5</v>
      </c>
      <c r="R4" t="s">
        <v>44</v>
      </c>
      <c r="S4">
        <v>25</v>
      </c>
      <c r="T4">
        <v>13.89</v>
      </c>
    </row>
    <row r="5" spans="1:25" x14ac:dyDescent="0.25">
      <c r="A5" t="s">
        <v>6</v>
      </c>
      <c r="B5">
        <v>15.67</v>
      </c>
      <c r="C5">
        <v>14</v>
      </c>
      <c r="E5">
        <v>8.6</v>
      </c>
      <c r="I5" t="s">
        <v>23</v>
      </c>
      <c r="J5">
        <v>18</v>
      </c>
      <c r="K5">
        <v>16</v>
      </c>
      <c r="M5">
        <v>6</v>
      </c>
      <c r="N5">
        <v>7</v>
      </c>
      <c r="R5" t="s">
        <v>45</v>
      </c>
      <c r="S5">
        <v>13.75</v>
      </c>
      <c r="T5">
        <v>13</v>
      </c>
      <c r="U5">
        <v>10.83</v>
      </c>
    </row>
    <row r="6" spans="1:25" x14ac:dyDescent="0.25">
      <c r="A6" t="s">
        <v>7</v>
      </c>
      <c r="B6">
        <v>13.67</v>
      </c>
      <c r="D6">
        <v>7</v>
      </c>
      <c r="E6">
        <v>9</v>
      </c>
      <c r="I6" t="s">
        <v>24</v>
      </c>
      <c r="J6">
        <v>15.23</v>
      </c>
      <c r="M6">
        <v>8.33</v>
      </c>
      <c r="N6">
        <v>12</v>
      </c>
      <c r="R6" t="s">
        <v>46</v>
      </c>
      <c r="S6">
        <v>19.25</v>
      </c>
      <c r="T6">
        <v>11</v>
      </c>
      <c r="U6">
        <v>7.83</v>
      </c>
      <c r="Y6">
        <v>9</v>
      </c>
    </row>
    <row r="7" spans="1:25" x14ac:dyDescent="0.25">
      <c r="A7" t="s">
        <v>8</v>
      </c>
      <c r="B7">
        <v>19.75</v>
      </c>
      <c r="D7">
        <v>9</v>
      </c>
      <c r="F7">
        <v>15</v>
      </c>
      <c r="I7" t="s">
        <v>25</v>
      </c>
      <c r="J7">
        <v>17.329999999999998</v>
      </c>
      <c r="K7">
        <v>7.5</v>
      </c>
      <c r="M7">
        <v>5</v>
      </c>
      <c r="N7">
        <v>13</v>
      </c>
      <c r="R7" t="s">
        <v>47</v>
      </c>
      <c r="S7">
        <v>19</v>
      </c>
      <c r="T7">
        <v>12.27</v>
      </c>
      <c r="U7">
        <v>11</v>
      </c>
      <c r="V7">
        <v>11</v>
      </c>
      <c r="Y7">
        <v>10.4</v>
      </c>
    </row>
    <row r="8" spans="1:25" x14ac:dyDescent="0.25">
      <c r="A8" t="s">
        <v>9</v>
      </c>
      <c r="B8">
        <v>13.47</v>
      </c>
      <c r="C8">
        <v>7.14</v>
      </c>
      <c r="D8">
        <v>11</v>
      </c>
      <c r="F8">
        <v>12</v>
      </c>
      <c r="I8" t="s">
        <v>26</v>
      </c>
      <c r="J8">
        <v>28.75</v>
      </c>
      <c r="K8">
        <v>10.67</v>
      </c>
      <c r="L8">
        <v>11</v>
      </c>
      <c r="N8">
        <v>6.89</v>
      </c>
      <c r="O8">
        <v>6.5</v>
      </c>
      <c r="R8" t="s">
        <v>48</v>
      </c>
      <c r="S8">
        <v>16</v>
      </c>
      <c r="T8">
        <v>10</v>
      </c>
      <c r="Y8">
        <v>12</v>
      </c>
    </row>
    <row r="9" spans="1:25" x14ac:dyDescent="0.25">
      <c r="A9" t="s">
        <v>10</v>
      </c>
      <c r="B9">
        <v>11.05</v>
      </c>
      <c r="C9">
        <v>11</v>
      </c>
      <c r="I9" t="s">
        <v>27</v>
      </c>
      <c r="J9">
        <v>18.25</v>
      </c>
      <c r="K9">
        <v>10</v>
      </c>
      <c r="N9">
        <v>10.67</v>
      </c>
      <c r="R9" t="s">
        <v>49</v>
      </c>
      <c r="S9">
        <v>14.26</v>
      </c>
      <c r="T9">
        <v>8.31</v>
      </c>
      <c r="U9">
        <v>9.75</v>
      </c>
    </row>
    <row r="10" spans="1:25" x14ac:dyDescent="0.25">
      <c r="A10" t="s">
        <v>11</v>
      </c>
      <c r="B10">
        <v>15</v>
      </c>
      <c r="C10">
        <v>6.83</v>
      </c>
      <c r="D10">
        <v>8.67</v>
      </c>
      <c r="I10" t="s">
        <v>28</v>
      </c>
      <c r="J10">
        <v>18</v>
      </c>
      <c r="N10">
        <v>6.25</v>
      </c>
      <c r="Q10">
        <v>17</v>
      </c>
      <c r="R10" t="s">
        <v>50</v>
      </c>
      <c r="S10">
        <v>14.48</v>
      </c>
      <c r="T10">
        <v>8.6</v>
      </c>
      <c r="U10">
        <v>12</v>
      </c>
    </row>
    <row r="11" spans="1:25" x14ac:dyDescent="0.25">
      <c r="A11" t="s">
        <v>89</v>
      </c>
      <c r="B11">
        <v>24.5</v>
      </c>
      <c r="C11">
        <v>9</v>
      </c>
      <c r="D11">
        <v>8.43</v>
      </c>
      <c r="I11" t="s">
        <v>29</v>
      </c>
      <c r="J11">
        <v>17.28</v>
      </c>
      <c r="K11">
        <v>12</v>
      </c>
      <c r="R11" t="s">
        <v>51</v>
      </c>
      <c r="S11">
        <v>12.5</v>
      </c>
      <c r="T11">
        <v>9.75</v>
      </c>
      <c r="U11">
        <v>10</v>
      </c>
      <c r="Y11">
        <v>10.75</v>
      </c>
    </row>
    <row r="12" spans="1:25" x14ac:dyDescent="0.25">
      <c r="A12" t="s">
        <v>12</v>
      </c>
      <c r="B12">
        <f>AVERAGE(B2:B11)</f>
        <v>16.952999999999999</v>
      </c>
      <c r="C12">
        <f>AVERAGE(C2:C11)</f>
        <v>9.9712499999999995</v>
      </c>
      <c r="D12">
        <f>AVERAGE(D2,D3,D4,D6,D7,D8,D10,D11)</f>
        <v>9.1062499999999993</v>
      </c>
      <c r="E12">
        <f>AVERAGE(E5,E6)</f>
        <v>8.8000000000000007</v>
      </c>
      <c r="F12">
        <f>AVERAGE(F7,F8)</f>
        <v>13.5</v>
      </c>
      <c r="I12" t="s">
        <v>30</v>
      </c>
      <c r="J12">
        <v>15.22</v>
      </c>
      <c r="K12">
        <v>13.25</v>
      </c>
      <c r="L12">
        <v>8</v>
      </c>
      <c r="N12">
        <v>13</v>
      </c>
      <c r="R12" t="s">
        <v>52</v>
      </c>
    </row>
    <row r="13" spans="1:25" x14ac:dyDescent="0.25">
      <c r="I13" t="s">
        <v>31</v>
      </c>
      <c r="J13">
        <v>17.71</v>
      </c>
      <c r="N13">
        <v>8.14</v>
      </c>
      <c r="R13" t="s">
        <v>53</v>
      </c>
    </row>
    <row r="14" spans="1:25" x14ac:dyDescent="0.25">
      <c r="I14" t="s">
        <v>32</v>
      </c>
      <c r="J14">
        <v>18.25</v>
      </c>
      <c r="L14">
        <v>12</v>
      </c>
      <c r="N14">
        <v>8.33</v>
      </c>
      <c r="R14" t="s">
        <v>54</v>
      </c>
      <c r="S14">
        <v>18.25</v>
      </c>
      <c r="T14">
        <v>11.25</v>
      </c>
      <c r="U14">
        <v>7.25</v>
      </c>
      <c r="W14">
        <v>9</v>
      </c>
    </row>
    <row r="15" spans="1:25" x14ac:dyDescent="0.25">
      <c r="A15" t="s">
        <v>13</v>
      </c>
      <c r="B15" t="s">
        <v>2</v>
      </c>
      <c r="C15" t="s">
        <v>3</v>
      </c>
      <c r="D15" t="s">
        <v>95</v>
      </c>
      <c r="E15" t="s">
        <v>123</v>
      </c>
      <c r="F15" t="s">
        <v>101</v>
      </c>
      <c r="G15" t="s">
        <v>149</v>
      </c>
      <c r="I15" t="s">
        <v>33</v>
      </c>
      <c r="J15">
        <v>19.8</v>
      </c>
      <c r="K15">
        <v>8.4</v>
      </c>
      <c r="N15">
        <v>8.16</v>
      </c>
      <c r="O15">
        <v>20</v>
      </c>
      <c r="P15">
        <v>12</v>
      </c>
      <c r="R15" t="s">
        <v>55</v>
      </c>
    </row>
    <row r="16" spans="1:25" x14ac:dyDescent="0.25">
      <c r="A16" t="s">
        <v>14</v>
      </c>
      <c r="B16">
        <v>18.75</v>
      </c>
      <c r="C16">
        <v>10.33</v>
      </c>
      <c r="F16">
        <v>8</v>
      </c>
      <c r="I16" t="s">
        <v>34</v>
      </c>
      <c r="J16">
        <v>13</v>
      </c>
      <c r="K16">
        <v>16.329999999999998</v>
      </c>
      <c r="N16">
        <v>7.33</v>
      </c>
      <c r="R16" t="s">
        <v>56</v>
      </c>
    </row>
    <row r="17" spans="1:25" x14ac:dyDescent="0.25">
      <c r="A17" t="s">
        <v>15</v>
      </c>
      <c r="B17">
        <v>22</v>
      </c>
      <c r="D17">
        <v>15.5</v>
      </c>
      <c r="G17">
        <v>12</v>
      </c>
      <c r="I17" t="s">
        <v>35</v>
      </c>
      <c r="J17">
        <v>18</v>
      </c>
      <c r="K17">
        <v>8.4499999999999993</v>
      </c>
      <c r="N17">
        <v>7.5</v>
      </c>
    </row>
    <row r="18" spans="1:25" x14ac:dyDescent="0.25">
      <c r="A18" t="s">
        <v>16</v>
      </c>
      <c r="B18">
        <v>13</v>
      </c>
      <c r="C18">
        <v>12.67</v>
      </c>
      <c r="D18">
        <v>10</v>
      </c>
      <c r="E18">
        <v>9</v>
      </c>
      <c r="F18">
        <v>10</v>
      </c>
      <c r="I18" t="s">
        <v>36</v>
      </c>
      <c r="J18">
        <v>26.33</v>
      </c>
      <c r="K18">
        <v>10.64</v>
      </c>
      <c r="R18" t="s">
        <v>12</v>
      </c>
      <c r="S18">
        <f>AVERAGE(S2:S16)</f>
        <v>17.483636363636361</v>
      </c>
      <c r="T18">
        <f>AVERAGE(T2:T16)</f>
        <v>11.528181818181817</v>
      </c>
      <c r="U18">
        <f>AVERAGE(U2:U16)</f>
        <v>9.2955555555555556</v>
      </c>
      <c r="V18">
        <f>AVERAGE(V2:V16)</f>
        <v>11</v>
      </c>
      <c r="W18">
        <f>AVERAGE(W2:W16)</f>
        <v>8.5</v>
      </c>
      <c r="Y18">
        <f>AVERAGE(Y2:Y16)</f>
        <v>10.5375</v>
      </c>
    </row>
    <row r="19" spans="1:25" x14ac:dyDescent="0.25">
      <c r="A19" t="s">
        <v>17</v>
      </c>
      <c r="B19">
        <v>21</v>
      </c>
      <c r="C19">
        <v>15.2</v>
      </c>
      <c r="D19">
        <v>7</v>
      </c>
      <c r="E19">
        <v>13.5</v>
      </c>
      <c r="I19" t="s">
        <v>37</v>
      </c>
      <c r="J19">
        <v>15.5</v>
      </c>
      <c r="K19">
        <v>8.61</v>
      </c>
      <c r="N19">
        <v>10.6</v>
      </c>
      <c r="P19">
        <v>7</v>
      </c>
    </row>
    <row r="20" spans="1:25" x14ac:dyDescent="0.25">
      <c r="A20" t="s">
        <v>18</v>
      </c>
      <c r="B20">
        <v>22.4</v>
      </c>
      <c r="D20">
        <v>6</v>
      </c>
      <c r="E20">
        <v>11</v>
      </c>
      <c r="I20" t="s">
        <v>38</v>
      </c>
    </row>
    <row r="21" spans="1:25" x14ac:dyDescent="0.25">
      <c r="I21" t="s">
        <v>39</v>
      </c>
      <c r="J21">
        <v>20.8</v>
      </c>
      <c r="K21">
        <v>11</v>
      </c>
    </row>
    <row r="22" spans="1:25" x14ac:dyDescent="0.25">
      <c r="A22" t="s">
        <v>12</v>
      </c>
      <c r="B22">
        <f>AVERAGE(B16:B20)</f>
        <v>19.43</v>
      </c>
      <c r="C22">
        <f>AVERAGE(C16:C20)</f>
        <v>12.733333333333334</v>
      </c>
      <c r="D22">
        <f>AVERAGE(D17,D18,D19,D20)</f>
        <v>9.625</v>
      </c>
      <c r="E22">
        <f>AVERAGE(E18,E19,E20)</f>
        <v>11.166666666666666</v>
      </c>
      <c r="F22">
        <f>AVERAGE(F16,F18)</f>
        <v>9</v>
      </c>
      <c r="G22">
        <v>12</v>
      </c>
      <c r="I22" t="s">
        <v>40</v>
      </c>
    </row>
    <row r="24" spans="1:25" x14ac:dyDescent="0.25">
      <c r="I24" t="s">
        <v>12</v>
      </c>
      <c r="J24">
        <f>AVERAGE(J2:J22)</f>
        <v>18.788947368421052</v>
      </c>
      <c r="K24">
        <f>AVERAGE(K2:K22)</f>
        <v>11.070833333333335</v>
      </c>
      <c r="L24">
        <f>AVERAGE(L2:L22)</f>
        <v>11.7</v>
      </c>
      <c r="M24">
        <f>AVERAGE(M2:M22)</f>
        <v>7.6133333333333333</v>
      </c>
      <c r="N24">
        <f>AVERAGE(N2:N22)</f>
        <v>9.4139999999999997</v>
      </c>
      <c r="O24">
        <f>AVERAGE(O2:O22)</f>
        <v>11.333333333333334</v>
      </c>
      <c r="P24">
        <f>AVERAGE(P2:P22)</f>
        <v>9.5</v>
      </c>
      <c r="Q24">
        <v>17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5BFB-65E7-4885-91B9-828F671AEBC2}">
  <dimension ref="A1:O21"/>
  <sheetViews>
    <sheetView workbookViewId="0">
      <selection activeCell="O19" sqref="O19"/>
    </sheetView>
  </sheetViews>
  <sheetFormatPr defaultRowHeight="15" x14ac:dyDescent="0.25"/>
  <sheetData>
    <row r="1" spans="1:15" x14ac:dyDescent="0.25">
      <c r="A1" t="s">
        <v>57</v>
      </c>
      <c r="B1" t="s">
        <v>2</v>
      </c>
      <c r="C1" t="s">
        <v>3</v>
      </c>
      <c r="D1" t="s">
        <v>95</v>
      </c>
      <c r="E1" t="s">
        <v>101</v>
      </c>
      <c r="F1" t="s">
        <v>123</v>
      </c>
      <c r="G1" t="s">
        <v>152</v>
      </c>
      <c r="H1" t="s">
        <v>124</v>
      </c>
      <c r="I1" t="s">
        <v>153</v>
      </c>
      <c r="J1" t="s">
        <v>76</v>
      </c>
      <c r="K1" t="s">
        <v>2</v>
      </c>
      <c r="L1" t="s">
        <v>3</v>
      </c>
      <c r="M1" t="s">
        <v>95</v>
      </c>
      <c r="N1" t="s">
        <v>101</v>
      </c>
    </row>
    <row r="2" spans="1:15" x14ac:dyDescent="0.25">
      <c r="A2" t="s">
        <v>58</v>
      </c>
      <c r="B2">
        <v>9</v>
      </c>
      <c r="C2">
        <v>8.1999999999999993</v>
      </c>
      <c r="J2" t="s">
        <v>77</v>
      </c>
      <c r="K2">
        <v>17.14</v>
      </c>
      <c r="L2">
        <v>9.41</v>
      </c>
      <c r="M2">
        <v>15.5</v>
      </c>
      <c r="N2">
        <v>9</v>
      </c>
    </row>
    <row r="3" spans="1:15" x14ac:dyDescent="0.25">
      <c r="A3" t="s">
        <v>59</v>
      </c>
      <c r="C3">
        <v>9.2100000000000009</v>
      </c>
      <c r="D3">
        <v>19</v>
      </c>
      <c r="E3">
        <v>8</v>
      </c>
      <c r="F3">
        <v>7.5</v>
      </c>
      <c r="G3">
        <v>18</v>
      </c>
      <c r="J3" t="s">
        <v>78</v>
      </c>
    </row>
    <row r="4" spans="1:15" x14ac:dyDescent="0.25">
      <c r="A4" t="s">
        <v>60</v>
      </c>
      <c r="B4">
        <v>19</v>
      </c>
      <c r="C4">
        <v>13.86</v>
      </c>
      <c r="D4">
        <v>19</v>
      </c>
      <c r="F4">
        <v>11</v>
      </c>
      <c r="G4">
        <v>14</v>
      </c>
    </row>
    <row r="5" spans="1:15" x14ac:dyDescent="0.25">
      <c r="A5" t="s">
        <v>61</v>
      </c>
      <c r="B5">
        <v>15.67</v>
      </c>
      <c r="C5">
        <v>9.36</v>
      </c>
      <c r="D5">
        <v>18.5</v>
      </c>
      <c r="E5">
        <v>7.14</v>
      </c>
      <c r="G5">
        <v>7</v>
      </c>
      <c r="J5" t="s">
        <v>79</v>
      </c>
      <c r="K5" t="s">
        <v>2</v>
      </c>
      <c r="L5" t="s">
        <v>3</v>
      </c>
      <c r="M5" t="s">
        <v>95</v>
      </c>
    </row>
    <row r="6" spans="1:15" x14ac:dyDescent="0.25">
      <c r="A6" t="s">
        <v>62</v>
      </c>
      <c r="B6">
        <v>15</v>
      </c>
      <c r="C6">
        <v>9</v>
      </c>
      <c r="D6">
        <v>9</v>
      </c>
      <c r="E6">
        <v>7.41</v>
      </c>
      <c r="F6">
        <v>12</v>
      </c>
      <c r="G6">
        <v>6</v>
      </c>
      <c r="H6">
        <v>12</v>
      </c>
      <c r="J6" t="s">
        <v>80</v>
      </c>
      <c r="K6">
        <v>13.67</v>
      </c>
      <c r="M6">
        <v>7</v>
      </c>
    </row>
    <row r="7" spans="1:15" x14ac:dyDescent="0.25">
      <c r="A7" t="s">
        <v>63</v>
      </c>
      <c r="B7">
        <v>10</v>
      </c>
      <c r="C7">
        <v>9.5</v>
      </c>
      <c r="D7">
        <v>23</v>
      </c>
      <c r="E7">
        <v>7.67</v>
      </c>
      <c r="F7">
        <v>7.33</v>
      </c>
      <c r="H7">
        <v>8.5</v>
      </c>
    </row>
    <row r="8" spans="1:15" x14ac:dyDescent="0.25">
      <c r="A8" t="s">
        <v>64</v>
      </c>
      <c r="B8">
        <v>20.5</v>
      </c>
      <c r="C8">
        <v>12.75</v>
      </c>
      <c r="D8">
        <v>8</v>
      </c>
      <c r="E8">
        <v>10.199999999999999</v>
      </c>
      <c r="I8">
        <v>6</v>
      </c>
    </row>
    <row r="9" spans="1:15" x14ac:dyDescent="0.25">
      <c r="A9" t="s">
        <v>65</v>
      </c>
      <c r="J9" t="s">
        <v>81</v>
      </c>
      <c r="K9" t="s">
        <v>2</v>
      </c>
      <c r="L9" t="s">
        <v>82</v>
      </c>
      <c r="M9" t="s">
        <v>3</v>
      </c>
      <c r="N9" t="s">
        <v>101</v>
      </c>
      <c r="O9" t="s">
        <v>95</v>
      </c>
    </row>
    <row r="10" spans="1:15" x14ac:dyDescent="0.25">
      <c r="A10" t="s">
        <v>66</v>
      </c>
      <c r="B10">
        <v>20</v>
      </c>
      <c r="C10">
        <v>11.79</v>
      </c>
      <c r="E10">
        <v>9.8000000000000007</v>
      </c>
      <c r="F10">
        <v>10</v>
      </c>
      <c r="J10" t="s">
        <v>83</v>
      </c>
      <c r="K10">
        <v>15.67</v>
      </c>
      <c r="L10">
        <v>13.6</v>
      </c>
      <c r="M10">
        <v>11</v>
      </c>
      <c r="N10">
        <v>7</v>
      </c>
    </row>
    <row r="11" spans="1:15" x14ac:dyDescent="0.25">
      <c r="A11" t="s">
        <v>67</v>
      </c>
      <c r="B11">
        <v>19</v>
      </c>
      <c r="C11">
        <v>11.4</v>
      </c>
      <c r="D11">
        <v>10</v>
      </c>
      <c r="E11">
        <v>9.67</v>
      </c>
      <c r="F11">
        <v>12</v>
      </c>
      <c r="H11">
        <v>9</v>
      </c>
      <c r="J11" t="s">
        <v>84</v>
      </c>
      <c r="K11">
        <v>13.29</v>
      </c>
      <c r="L11">
        <v>18</v>
      </c>
      <c r="M11">
        <v>16</v>
      </c>
    </row>
    <row r="12" spans="1:15" x14ac:dyDescent="0.25">
      <c r="A12" t="s">
        <v>68</v>
      </c>
      <c r="B12">
        <v>21.5</v>
      </c>
      <c r="C12">
        <v>9.27</v>
      </c>
      <c r="D12">
        <v>17</v>
      </c>
      <c r="E12">
        <v>8</v>
      </c>
      <c r="F12">
        <v>11</v>
      </c>
      <c r="J12" t="s">
        <v>85</v>
      </c>
      <c r="K12">
        <v>21</v>
      </c>
      <c r="L12">
        <v>13.71</v>
      </c>
      <c r="M12">
        <v>9.5</v>
      </c>
      <c r="N12">
        <v>7.71</v>
      </c>
    </row>
    <row r="13" spans="1:15" x14ac:dyDescent="0.25">
      <c r="A13" t="s">
        <v>69</v>
      </c>
      <c r="J13" t="s">
        <v>86</v>
      </c>
      <c r="K13">
        <v>16.68</v>
      </c>
      <c r="L13">
        <v>19.329999999999998</v>
      </c>
      <c r="M13">
        <v>8.33</v>
      </c>
      <c r="N13">
        <v>6.33</v>
      </c>
      <c r="O13">
        <v>7</v>
      </c>
    </row>
    <row r="14" spans="1:15" x14ac:dyDescent="0.25">
      <c r="A14" t="s">
        <v>70</v>
      </c>
      <c r="B14">
        <v>15.67</v>
      </c>
      <c r="C14">
        <v>9.61</v>
      </c>
      <c r="D14">
        <v>6</v>
      </c>
      <c r="E14">
        <v>8</v>
      </c>
      <c r="F14">
        <v>6</v>
      </c>
      <c r="J14" t="s">
        <v>87</v>
      </c>
      <c r="K14">
        <v>21.67</v>
      </c>
      <c r="L14">
        <v>22</v>
      </c>
      <c r="M14">
        <v>11</v>
      </c>
      <c r="N14">
        <v>10</v>
      </c>
    </row>
    <row r="15" spans="1:15" x14ac:dyDescent="0.25">
      <c r="A15" t="s">
        <v>71</v>
      </c>
    </row>
    <row r="16" spans="1:15" x14ac:dyDescent="0.25">
      <c r="A16" t="s">
        <v>72</v>
      </c>
      <c r="B16">
        <v>17</v>
      </c>
      <c r="C16">
        <v>9.84</v>
      </c>
      <c r="F16">
        <v>8.5</v>
      </c>
      <c r="H16">
        <v>14</v>
      </c>
      <c r="J16" t="s">
        <v>12</v>
      </c>
      <c r="K16">
        <f>AVERAGE(K10:K14)</f>
        <v>17.661999999999999</v>
      </c>
      <c r="L16">
        <f>AVERAGE(L10:L14)</f>
        <v>17.327999999999999</v>
      </c>
      <c r="M16">
        <f>AVERAGE(M10:M14)</f>
        <v>11.166</v>
      </c>
      <c r="N16">
        <f>AVERAGE(N10:N15)</f>
        <v>7.76</v>
      </c>
      <c r="O16">
        <v>7</v>
      </c>
    </row>
    <row r="17" spans="1:10" x14ac:dyDescent="0.25">
      <c r="A17" t="s">
        <v>73</v>
      </c>
    </row>
    <row r="18" spans="1:10" x14ac:dyDescent="0.25">
      <c r="A18" t="s">
        <v>74</v>
      </c>
      <c r="B18">
        <v>19.829999999999998</v>
      </c>
      <c r="C18">
        <v>10.71</v>
      </c>
      <c r="D18">
        <v>7</v>
      </c>
      <c r="E18">
        <v>6</v>
      </c>
      <c r="J18" t="s">
        <v>88</v>
      </c>
    </row>
    <row r="19" spans="1:10" x14ac:dyDescent="0.25">
      <c r="A19" t="s">
        <v>75</v>
      </c>
      <c r="B19">
        <v>15.6</v>
      </c>
      <c r="C19">
        <v>13</v>
      </c>
    </row>
    <row r="20" spans="1:10" x14ac:dyDescent="0.25">
      <c r="J20" t="s">
        <v>90</v>
      </c>
    </row>
    <row r="21" spans="1:10" x14ac:dyDescent="0.25">
      <c r="A21" t="s">
        <v>12</v>
      </c>
      <c r="B21">
        <f>AVERAGE(B2:B19)</f>
        <v>16.751538461538463</v>
      </c>
      <c r="C21">
        <f>AVERAGE(C2:C19)</f>
        <v>10.535714285714286</v>
      </c>
      <c r="J21" t="s">
        <v>91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A4E3-7C46-439F-8F16-58BCEF5CE004}">
  <dimension ref="A1:V24"/>
  <sheetViews>
    <sheetView topLeftCell="C8" workbookViewId="0">
      <selection activeCell="R25" sqref="R25"/>
    </sheetView>
  </sheetViews>
  <sheetFormatPr defaultRowHeight="15" x14ac:dyDescent="0.25"/>
  <sheetData>
    <row r="1" spans="1:22" x14ac:dyDescent="0.25">
      <c r="A1" t="s">
        <v>92</v>
      </c>
      <c r="B1" t="s">
        <v>2</v>
      </c>
      <c r="C1" t="s">
        <v>95</v>
      </c>
      <c r="D1" t="s">
        <v>3</v>
      </c>
      <c r="E1" t="s">
        <v>129</v>
      </c>
      <c r="F1" t="s">
        <v>101</v>
      </c>
      <c r="G1" t="s">
        <v>123</v>
      </c>
      <c r="M1" t="s">
        <v>107</v>
      </c>
      <c r="N1" t="s">
        <v>2</v>
      </c>
      <c r="O1" t="s">
        <v>3</v>
      </c>
      <c r="P1" t="s">
        <v>123</v>
      </c>
      <c r="Q1" t="s">
        <v>95</v>
      </c>
      <c r="R1" t="s">
        <v>101</v>
      </c>
      <c r="S1" t="s">
        <v>124</v>
      </c>
      <c r="T1" t="s">
        <v>125</v>
      </c>
      <c r="U1" t="s">
        <v>145</v>
      </c>
      <c r="V1" t="s">
        <v>129</v>
      </c>
    </row>
    <row r="2" spans="1:22" x14ac:dyDescent="0.25">
      <c r="A2" t="s">
        <v>93</v>
      </c>
      <c r="B2">
        <v>21.33</v>
      </c>
      <c r="C2">
        <v>22</v>
      </c>
      <c r="D2">
        <v>9</v>
      </c>
      <c r="E2">
        <v>7</v>
      </c>
      <c r="F2">
        <v>11</v>
      </c>
      <c r="M2" t="s">
        <v>108</v>
      </c>
    </row>
    <row r="3" spans="1:22" x14ac:dyDescent="0.25">
      <c r="A3" t="s">
        <v>94</v>
      </c>
      <c r="B3">
        <v>26</v>
      </c>
      <c r="C3">
        <v>13.33</v>
      </c>
      <c r="D3">
        <v>7.67</v>
      </c>
      <c r="F3">
        <v>8</v>
      </c>
      <c r="G3">
        <v>6.33</v>
      </c>
      <c r="M3" t="s">
        <v>109</v>
      </c>
      <c r="N3">
        <v>17.5</v>
      </c>
      <c r="O3">
        <v>8.1300000000000008</v>
      </c>
      <c r="P3">
        <v>18.5</v>
      </c>
      <c r="Q3">
        <v>13</v>
      </c>
      <c r="R3">
        <v>12.5</v>
      </c>
      <c r="S3">
        <v>7</v>
      </c>
    </row>
    <row r="4" spans="1:22" x14ac:dyDescent="0.25">
      <c r="M4" t="s">
        <v>110</v>
      </c>
      <c r="O4">
        <v>9.64</v>
      </c>
      <c r="P4">
        <v>10.25</v>
      </c>
      <c r="Q4">
        <v>15.4</v>
      </c>
      <c r="R4">
        <v>6</v>
      </c>
    </row>
    <row r="5" spans="1:22" x14ac:dyDescent="0.25">
      <c r="A5" t="s">
        <v>12</v>
      </c>
      <c r="B5">
        <f>AVERAGE(B2:B3)</f>
        <v>23.664999999999999</v>
      </c>
      <c r="C5">
        <f>AVERAGE(C2:C3)</f>
        <v>17.664999999999999</v>
      </c>
      <c r="D5">
        <f>AVERAGE(D2,D3)</f>
        <v>8.3350000000000009</v>
      </c>
      <c r="E5">
        <v>7</v>
      </c>
      <c r="F5">
        <f>AVERAGE(F2,F3)</f>
        <v>9.5</v>
      </c>
      <c r="G5">
        <v>6.33</v>
      </c>
      <c r="M5" t="s">
        <v>111</v>
      </c>
      <c r="N5">
        <v>17</v>
      </c>
      <c r="P5">
        <v>10</v>
      </c>
      <c r="Q5">
        <v>18.399999999999999</v>
      </c>
      <c r="R5">
        <v>9.67</v>
      </c>
    </row>
    <row r="6" spans="1:22" x14ac:dyDescent="0.25">
      <c r="M6" t="s">
        <v>112</v>
      </c>
      <c r="O6">
        <v>12.18</v>
      </c>
      <c r="Q6">
        <v>14.33</v>
      </c>
      <c r="R6">
        <v>12.4</v>
      </c>
    </row>
    <row r="7" spans="1:22" x14ac:dyDescent="0.25">
      <c r="A7" t="s">
        <v>96</v>
      </c>
      <c r="B7" t="s">
        <v>2</v>
      </c>
      <c r="C7" t="s">
        <v>101</v>
      </c>
      <c r="D7" t="s">
        <v>3</v>
      </c>
      <c r="E7" t="s">
        <v>95</v>
      </c>
      <c r="F7" t="s">
        <v>154</v>
      </c>
      <c r="G7" t="s">
        <v>155</v>
      </c>
      <c r="M7" t="s">
        <v>113</v>
      </c>
      <c r="N7">
        <v>17</v>
      </c>
      <c r="O7">
        <v>9.6</v>
      </c>
      <c r="Q7">
        <v>11.5</v>
      </c>
      <c r="R7">
        <v>12.11</v>
      </c>
    </row>
    <row r="8" spans="1:22" x14ac:dyDescent="0.25">
      <c r="A8" t="s">
        <v>97</v>
      </c>
      <c r="B8">
        <v>19</v>
      </c>
      <c r="C8">
        <v>15.16</v>
      </c>
      <c r="D8">
        <v>9.4</v>
      </c>
      <c r="E8">
        <v>6</v>
      </c>
      <c r="F8">
        <v>9</v>
      </c>
      <c r="M8" t="s">
        <v>114</v>
      </c>
      <c r="N8">
        <v>26</v>
      </c>
      <c r="O8">
        <v>7.67</v>
      </c>
      <c r="Q8">
        <v>17.2</v>
      </c>
      <c r="R8">
        <v>6.75</v>
      </c>
      <c r="U8">
        <v>7.5</v>
      </c>
    </row>
    <row r="9" spans="1:22" x14ac:dyDescent="0.25">
      <c r="A9" t="s">
        <v>98</v>
      </c>
      <c r="B9">
        <v>16</v>
      </c>
      <c r="C9">
        <v>11.16</v>
      </c>
      <c r="E9">
        <v>15</v>
      </c>
      <c r="G9">
        <v>7</v>
      </c>
      <c r="M9" t="s">
        <v>115</v>
      </c>
      <c r="N9">
        <v>15</v>
      </c>
      <c r="O9">
        <v>9.33</v>
      </c>
      <c r="Q9">
        <v>17</v>
      </c>
      <c r="R9">
        <v>9.3000000000000007</v>
      </c>
    </row>
    <row r="10" spans="1:22" x14ac:dyDescent="0.25">
      <c r="A10" t="s">
        <v>99</v>
      </c>
      <c r="B10">
        <v>19.25</v>
      </c>
      <c r="C10">
        <v>8.44</v>
      </c>
      <c r="M10" t="s">
        <v>116</v>
      </c>
      <c r="N10">
        <v>19</v>
      </c>
      <c r="O10">
        <v>9.9</v>
      </c>
      <c r="P10">
        <v>7</v>
      </c>
      <c r="Q10">
        <v>11.75</v>
      </c>
      <c r="R10">
        <v>7.5</v>
      </c>
      <c r="S10">
        <v>11.3</v>
      </c>
      <c r="V10">
        <v>13</v>
      </c>
    </row>
    <row r="11" spans="1:22" x14ac:dyDescent="0.25">
      <c r="A11" t="s">
        <v>100</v>
      </c>
      <c r="B11">
        <v>16.670000000000002</v>
      </c>
      <c r="C11">
        <v>12.63</v>
      </c>
      <c r="D11">
        <v>8.5500000000000007</v>
      </c>
      <c r="M11" t="s">
        <v>117</v>
      </c>
    </row>
    <row r="12" spans="1:22" x14ac:dyDescent="0.25">
      <c r="M12" t="s">
        <v>118</v>
      </c>
      <c r="O12">
        <v>10</v>
      </c>
      <c r="R12">
        <v>8.67</v>
      </c>
      <c r="S12">
        <v>9.67</v>
      </c>
      <c r="T12">
        <v>11.75</v>
      </c>
    </row>
    <row r="13" spans="1:22" x14ac:dyDescent="0.25">
      <c r="A13" t="s">
        <v>12</v>
      </c>
      <c r="B13">
        <f>AVERAGE(B8:B11)</f>
        <v>17.73</v>
      </c>
      <c r="C13">
        <f>AVERAGE(C8:C11)</f>
        <v>11.8475</v>
      </c>
      <c r="D13">
        <f>AVERAGE(D8,D11)</f>
        <v>8.9750000000000014</v>
      </c>
      <c r="E13">
        <f>AVERAGE(E8,E9)</f>
        <v>10.5</v>
      </c>
      <c r="F13">
        <v>9</v>
      </c>
      <c r="G13">
        <v>7</v>
      </c>
      <c r="M13" t="s">
        <v>119</v>
      </c>
      <c r="O13">
        <v>10.56</v>
      </c>
      <c r="Q13">
        <v>22</v>
      </c>
      <c r="R13">
        <v>12.84</v>
      </c>
      <c r="T13">
        <v>10</v>
      </c>
    </row>
    <row r="14" spans="1:22" x14ac:dyDescent="0.25">
      <c r="M14" t="s">
        <v>120</v>
      </c>
      <c r="O14">
        <v>10.38</v>
      </c>
      <c r="Q14">
        <v>21.5</v>
      </c>
      <c r="S14">
        <v>6</v>
      </c>
    </row>
    <row r="15" spans="1:22" x14ac:dyDescent="0.25">
      <c r="A15" t="s">
        <v>102</v>
      </c>
      <c r="B15" t="s">
        <v>2</v>
      </c>
      <c r="C15" t="s">
        <v>101</v>
      </c>
      <c r="D15" t="s">
        <v>3</v>
      </c>
      <c r="E15" t="s">
        <v>95</v>
      </c>
      <c r="F15" t="s">
        <v>123</v>
      </c>
      <c r="M15" t="s">
        <v>121</v>
      </c>
    </row>
    <row r="16" spans="1:22" x14ac:dyDescent="0.25">
      <c r="A16" t="s">
        <v>103</v>
      </c>
      <c r="B16">
        <v>31</v>
      </c>
      <c r="C16">
        <v>11</v>
      </c>
      <c r="D16">
        <v>10.75</v>
      </c>
      <c r="E16">
        <v>12</v>
      </c>
      <c r="F16">
        <v>6.5</v>
      </c>
      <c r="M16" t="s">
        <v>122</v>
      </c>
    </row>
    <row r="18" spans="1:22" x14ac:dyDescent="0.25">
      <c r="A18" t="s">
        <v>104</v>
      </c>
      <c r="B18" t="s">
        <v>95</v>
      </c>
      <c r="C18" t="s">
        <v>2</v>
      </c>
      <c r="D18" t="s">
        <v>3</v>
      </c>
      <c r="E18" t="s">
        <v>123</v>
      </c>
      <c r="F18" t="s">
        <v>124</v>
      </c>
      <c r="G18" t="s">
        <v>101</v>
      </c>
      <c r="M18" t="s">
        <v>12</v>
      </c>
      <c r="N18">
        <f>AVERAGE(N2:N16)</f>
        <v>18.583333333333332</v>
      </c>
      <c r="O18">
        <f>AVERAGE(O2:O16)</f>
        <v>9.7390000000000008</v>
      </c>
      <c r="P18">
        <f>AVERAGE(P2:P16)</f>
        <v>11.4375</v>
      </c>
      <c r="Q18">
        <f>AVERAGE(Q2:Q16)</f>
        <v>16.207999999999998</v>
      </c>
      <c r="R18">
        <f>AVERAGE(R2:R16)</f>
        <v>9.7740000000000009</v>
      </c>
      <c r="S18">
        <f>AVERAGE(S3,S10,S12,S14)</f>
        <v>8.4924999999999997</v>
      </c>
      <c r="T18">
        <f>AVERAGE(T12,T13)</f>
        <v>10.875</v>
      </c>
      <c r="U18">
        <v>7.5</v>
      </c>
      <c r="V18">
        <v>13</v>
      </c>
    </row>
    <row r="19" spans="1:22" x14ac:dyDescent="0.25">
      <c r="A19" t="s">
        <v>105</v>
      </c>
      <c r="B19">
        <v>15.33</v>
      </c>
      <c r="D19">
        <v>5</v>
      </c>
      <c r="E19">
        <v>11</v>
      </c>
      <c r="F19">
        <v>11.5</v>
      </c>
    </row>
    <row r="20" spans="1:22" x14ac:dyDescent="0.25">
      <c r="A20" t="s">
        <v>106</v>
      </c>
      <c r="B20">
        <v>14.17</v>
      </c>
      <c r="C20">
        <v>15</v>
      </c>
      <c r="F20">
        <v>15</v>
      </c>
      <c r="G20">
        <v>6.75</v>
      </c>
      <c r="M20" t="s">
        <v>126</v>
      </c>
      <c r="N20" t="s">
        <v>2</v>
      </c>
      <c r="O20" t="s">
        <v>3</v>
      </c>
      <c r="P20" t="s">
        <v>95</v>
      </c>
      <c r="Q20" t="s">
        <v>101</v>
      </c>
      <c r="R20" t="s">
        <v>129</v>
      </c>
      <c r="S20" t="s">
        <v>123</v>
      </c>
    </row>
    <row r="21" spans="1:22" x14ac:dyDescent="0.25">
      <c r="M21" t="s">
        <v>127</v>
      </c>
      <c r="O21">
        <v>8.6</v>
      </c>
      <c r="P21">
        <v>11</v>
      </c>
      <c r="Q21">
        <v>10.3</v>
      </c>
      <c r="R21">
        <v>11</v>
      </c>
      <c r="S21">
        <v>9.25</v>
      </c>
    </row>
    <row r="22" spans="1:22" x14ac:dyDescent="0.25">
      <c r="A22" t="s">
        <v>12</v>
      </c>
      <c r="B22">
        <f>AVERAGE(B19,B20)</f>
        <v>14.75</v>
      </c>
      <c r="C22">
        <v>15</v>
      </c>
      <c r="D22">
        <v>5</v>
      </c>
      <c r="E22">
        <v>11</v>
      </c>
      <c r="F22">
        <f>AVERAGE(F19,F20)</f>
        <v>13.25</v>
      </c>
      <c r="G22">
        <v>6.75</v>
      </c>
      <c r="M22" t="s">
        <v>128</v>
      </c>
      <c r="N22">
        <v>14</v>
      </c>
      <c r="O22">
        <v>10.6</v>
      </c>
      <c r="P22">
        <v>20</v>
      </c>
      <c r="Q22">
        <v>8.75</v>
      </c>
    </row>
    <row r="24" spans="1:22" x14ac:dyDescent="0.25">
      <c r="M24" t="s">
        <v>12</v>
      </c>
      <c r="N24">
        <v>14</v>
      </c>
      <c r="O24">
        <f>AVERAGE(O21,O22)</f>
        <v>9.6</v>
      </c>
      <c r="P24">
        <f>AVERAGE(P21,P22)</f>
        <v>15.5</v>
      </c>
      <c r="Q24">
        <f>AVERAGE(Q21,Q22)</f>
        <v>9.5250000000000004</v>
      </c>
      <c r="R24">
        <v>11</v>
      </c>
      <c r="S24">
        <v>9.25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FFE0-4DD1-4397-A583-04ADBD093DCE}">
  <dimension ref="A1:U19"/>
  <sheetViews>
    <sheetView tabSelected="1" topLeftCell="B1" workbookViewId="0">
      <selection activeCell="Q6" sqref="Q6"/>
    </sheetView>
  </sheetViews>
  <sheetFormatPr defaultRowHeight="15" x14ac:dyDescent="0.25"/>
  <sheetData>
    <row r="1" spans="1:21" x14ac:dyDescent="0.25">
      <c r="A1" t="s">
        <v>130</v>
      </c>
      <c r="B1" t="s">
        <v>2</v>
      </c>
      <c r="C1" t="s">
        <v>3</v>
      </c>
      <c r="D1" t="s">
        <v>101</v>
      </c>
      <c r="E1" t="s">
        <v>95</v>
      </c>
      <c r="F1" t="s">
        <v>129</v>
      </c>
      <c r="G1" t="s">
        <v>123</v>
      </c>
      <c r="H1" t="s">
        <v>150</v>
      </c>
      <c r="I1" t="s">
        <v>124</v>
      </c>
      <c r="N1" t="s">
        <v>142</v>
      </c>
      <c r="O1" t="s">
        <v>145</v>
      </c>
      <c r="P1" t="s">
        <v>101</v>
      </c>
      <c r="Q1" t="s">
        <v>125</v>
      </c>
      <c r="R1" t="s">
        <v>146</v>
      </c>
      <c r="S1" t="s">
        <v>147</v>
      </c>
      <c r="T1" t="s">
        <v>148</v>
      </c>
      <c r="U1" t="s">
        <v>3</v>
      </c>
    </row>
    <row r="2" spans="1:21" x14ac:dyDescent="0.25">
      <c r="A2" t="s">
        <v>131</v>
      </c>
      <c r="B2">
        <v>17.670000000000002</v>
      </c>
      <c r="C2">
        <v>10.18</v>
      </c>
      <c r="D2">
        <v>10.3</v>
      </c>
      <c r="N2" t="s">
        <v>143</v>
      </c>
      <c r="O2">
        <v>6</v>
      </c>
      <c r="P2">
        <v>9.875</v>
      </c>
      <c r="Q2">
        <v>8</v>
      </c>
    </row>
    <row r="3" spans="1:21" x14ac:dyDescent="0.25">
      <c r="A3" t="s">
        <v>132</v>
      </c>
      <c r="B3">
        <v>39</v>
      </c>
      <c r="C3">
        <v>10.8</v>
      </c>
      <c r="D3">
        <v>15.75</v>
      </c>
      <c r="N3" t="s">
        <v>144</v>
      </c>
      <c r="P3">
        <v>7</v>
      </c>
      <c r="Q3">
        <v>9.67</v>
      </c>
      <c r="R3">
        <v>9.75</v>
      </c>
      <c r="S3">
        <v>9.1999999999999993</v>
      </c>
      <c r="T3">
        <v>7.67</v>
      </c>
      <c r="U3">
        <v>11</v>
      </c>
    </row>
    <row r="4" spans="1:21" x14ac:dyDescent="0.25">
      <c r="A4" t="s">
        <v>133</v>
      </c>
      <c r="C4">
        <v>12.2</v>
      </c>
      <c r="D4">
        <v>7.2</v>
      </c>
      <c r="E4">
        <v>12</v>
      </c>
      <c r="F4">
        <v>8.33</v>
      </c>
    </row>
    <row r="5" spans="1:21" x14ac:dyDescent="0.25">
      <c r="A5" t="s">
        <v>134</v>
      </c>
      <c r="B5">
        <v>25</v>
      </c>
      <c r="C5">
        <v>9.4</v>
      </c>
      <c r="E5">
        <v>12</v>
      </c>
      <c r="G5">
        <v>12</v>
      </c>
      <c r="H5">
        <v>9</v>
      </c>
      <c r="I5">
        <v>6</v>
      </c>
      <c r="N5" t="s">
        <v>12</v>
      </c>
      <c r="O5">
        <v>6</v>
      </c>
      <c r="P5">
        <f>AVERAGE(P2,P3)</f>
        <v>8.4375</v>
      </c>
      <c r="Q5">
        <f>AVERAGE(Q2,Q3)</f>
        <v>8.8350000000000009</v>
      </c>
      <c r="R5">
        <v>9.75</v>
      </c>
      <c r="S5">
        <v>9.1999999999999993</v>
      </c>
      <c r="T5">
        <v>7.67</v>
      </c>
      <c r="U5">
        <v>11</v>
      </c>
    </row>
    <row r="7" spans="1:21" x14ac:dyDescent="0.25">
      <c r="A7" t="s">
        <v>12</v>
      </c>
      <c r="B7">
        <f>AVERAGE(B2:B5)</f>
        <v>27.223333333333333</v>
      </c>
      <c r="C7">
        <f>AVERAGE(C2:C5)</f>
        <v>10.645</v>
      </c>
      <c r="D7">
        <f>AVERAGE(D2:D5)</f>
        <v>11.083333333333334</v>
      </c>
      <c r="E7">
        <v>12</v>
      </c>
      <c r="F7">
        <v>8.33</v>
      </c>
      <c r="G7">
        <v>12</v>
      </c>
      <c r="H7">
        <v>9</v>
      </c>
      <c r="I7">
        <v>6</v>
      </c>
    </row>
    <row r="9" spans="1:21" x14ac:dyDescent="0.25">
      <c r="A9" t="s">
        <v>135</v>
      </c>
      <c r="B9" t="s">
        <v>2</v>
      </c>
      <c r="C9" t="s">
        <v>3</v>
      </c>
      <c r="D9" t="s">
        <v>101</v>
      </c>
      <c r="E9" t="s">
        <v>95</v>
      </c>
    </row>
    <row r="10" spans="1:21" x14ac:dyDescent="0.25">
      <c r="A10" t="s">
        <v>136</v>
      </c>
      <c r="B10">
        <v>25</v>
      </c>
      <c r="C10">
        <v>11.5</v>
      </c>
      <c r="D10">
        <v>9.1300000000000008</v>
      </c>
    </row>
    <row r="11" spans="1:21" x14ac:dyDescent="0.25">
      <c r="A11" t="s">
        <v>137</v>
      </c>
      <c r="C11">
        <v>13.83</v>
      </c>
      <c r="D11">
        <v>8</v>
      </c>
      <c r="E11">
        <v>10.6</v>
      </c>
    </row>
    <row r="12" spans="1:21" x14ac:dyDescent="0.25">
      <c r="A12" t="s">
        <v>12</v>
      </c>
      <c r="B12">
        <v>25</v>
      </c>
      <c r="C12">
        <f>AVERAGE(C10,C11)</f>
        <v>12.664999999999999</v>
      </c>
      <c r="D12">
        <f>AVERAGE(D10,D11)</f>
        <v>8.5650000000000013</v>
      </c>
      <c r="E12">
        <v>10.6</v>
      </c>
    </row>
    <row r="14" spans="1:21" x14ac:dyDescent="0.25">
      <c r="A14" t="s">
        <v>138</v>
      </c>
      <c r="B14" t="s">
        <v>2</v>
      </c>
      <c r="C14" t="s">
        <v>3</v>
      </c>
      <c r="D14" t="s">
        <v>152</v>
      </c>
      <c r="E14" t="s">
        <v>95</v>
      </c>
      <c r="F14" t="s">
        <v>101</v>
      </c>
    </row>
    <row r="15" spans="1:21" x14ac:dyDescent="0.25">
      <c r="A15" t="s">
        <v>139</v>
      </c>
      <c r="C15">
        <v>9.65</v>
      </c>
      <c r="D15">
        <v>10</v>
      </c>
      <c r="E15">
        <v>14.5</v>
      </c>
    </row>
    <row r="16" spans="1:21" x14ac:dyDescent="0.25">
      <c r="A16" t="s">
        <v>140</v>
      </c>
      <c r="C16">
        <v>13</v>
      </c>
    </row>
    <row r="17" spans="1:6" x14ac:dyDescent="0.25">
      <c r="A17" t="s">
        <v>141</v>
      </c>
      <c r="C17">
        <v>12.46</v>
      </c>
      <c r="E17">
        <v>10.67</v>
      </c>
      <c r="F17">
        <v>8</v>
      </c>
    </row>
    <row r="19" spans="1:6" x14ac:dyDescent="0.25">
      <c r="A19" t="s">
        <v>12</v>
      </c>
      <c r="C19">
        <f>AVERAGE(C15:C17)</f>
        <v>11.703333333333333</v>
      </c>
      <c r="D19">
        <v>10</v>
      </c>
      <c r="E19">
        <f>AVERAGE(E15,E17)</f>
        <v>12.585000000000001</v>
      </c>
      <c r="F19">
        <v>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</dc:creator>
  <cp:lastModifiedBy>nbfor</cp:lastModifiedBy>
  <cp:lastPrinted>2020-07-24T13:53:55Z</cp:lastPrinted>
  <dcterms:created xsi:type="dcterms:W3CDTF">2020-07-24T11:49:56Z</dcterms:created>
  <dcterms:modified xsi:type="dcterms:W3CDTF">2020-08-07T18:52:00Z</dcterms:modified>
</cp:coreProperties>
</file>